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Shashank\FY 2025-26\168th\"/>
    </mc:Choice>
  </mc:AlternateContent>
  <xr:revisionPtr revIDLastSave="0" documentId="8_{FC635818-A915-4744-BEA1-7F79D8F03A1B}" xr6:coauthVersionLast="47" xr6:coauthVersionMax="47" xr10:uidLastSave="{00000000-0000-0000-0000-000000000000}"/>
  <bookViews>
    <workbookView xWindow="-120" yWindow="-120" windowWidth="29040" windowHeight="15720" xr2:uid="{F22E1153-6437-4A58-A83B-64C6BEABC918}"/>
  </bookViews>
  <sheets>
    <sheet name="Tgt vs A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D53" i="1"/>
  <c r="C53" i="1"/>
  <c r="E52" i="1"/>
  <c r="E51" i="1"/>
  <c r="E50" i="1"/>
  <c r="E49" i="1"/>
  <c r="E48" i="1"/>
  <c r="E47" i="1"/>
  <c r="E46" i="1"/>
  <c r="E45" i="1"/>
  <c r="D43" i="1"/>
  <c r="E43" i="1" s="1"/>
  <c r="C43" i="1"/>
  <c r="E42" i="1"/>
  <c r="D39" i="1"/>
  <c r="D40" i="1" s="1"/>
  <c r="C39" i="1"/>
  <c r="C40" i="1" s="1"/>
  <c r="C54" i="1" s="1"/>
  <c r="E38" i="1"/>
  <c r="E36" i="1"/>
  <c r="E35" i="1"/>
  <c r="E33" i="1"/>
  <c r="E31" i="1"/>
  <c r="E30" i="1"/>
  <c r="E28" i="1"/>
  <c r="E27" i="1"/>
  <c r="E25" i="1"/>
  <c r="E24" i="1"/>
  <c r="E23" i="1"/>
  <c r="D21" i="1"/>
  <c r="E21" i="1" s="1"/>
  <c r="C21" i="1"/>
  <c r="E20" i="1"/>
  <c r="E19" i="1"/>
  <c r="E18" i="1"/>
  <c r="E17" i="1"/>
  <c r="E16" i="1"/>
  <c r="E15" i="1"/>
  <c r="E14" i="1"/>
  <c r="E13" i="1"/>
  <c r="E12" i="1"/>
  <c r="E11" i="1"/>
  <c r="E10" i="1"/>
  <c r="E9" i="1"/>
  <c r="D54" i="1" l="1"/>
  <c r="E54" i="1" s="1"/>
  <c r="E40" i="1"/>
  <c r="E39" i="1"/>
</calcChain>
</file>

<file path=xl/sharedStrings.xml><?xml version="1.0" encoding="utf-8"?>
<sst xmlns="http://schemas.openxmlformats.org/spreadsheetml/2006/main" count="60" uniqueCount="59">
  <si>
    <t xml:space="preserve">                                                                                                                                                   Annexure-</t>
  </si>
  <si>
    <t>RAJASTHAN STATE LEVEL BANKERS' COMMITTEE</t>
  </si>
  <si>
    <t>CONVENER: BANK OF BARODA</t>
  </si>
  <si>
    <t>BANKWISE DISBURSEMENT TARGET V/S ACHIEVEMENT UNDER PRADHAN MANTRI MUDRA YOJANA (PMMY) as on 29.01.2026  for FY 2025-26</t>
  </si>
  <si>
    <t>(Amount Rs. In Crore)</t>
  </si>
  <si>
    <t>S.N.</t>
  </si>
  <si>
    <t>BANK NAME</t>
  </si>
  <si>
    <t>Target Advised by MoF</t>
  </si>
  <si>
    <t>Achievement received from MUDRA Portal</t>
  </si>
  <si>
    <t>Achievement</t>
  </si>
  <si>
    <t>Amt.</t>
  </si>
  <si>
    <t>%</t>
  </si>
  <si>
    <t>PUBLIC SECTOR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</si>
  <si>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</si>
  <si>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</si>
  <si>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</si>
  <si>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</si>
  <si>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</si>
  <si>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</si>
  <si>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</si>
  <si>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</si>
  <si>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</si>
  <si>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</si>
  <si>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UCO BANK</t>
  </si>
  <si>
    <t>UNION BANK OF INDIA</t>
  </si>
  <si>
    <t>TOTAL FOR PUBLIC SECTOR BANKS</t>
  </si>
  <si>
    <t>PRIVATE SECTOR BANKS</t>
  </si>
  <si>
    <t>Axis Bank</t>
  </si>
  <si>
    <t>Bandhan Bank</t>
  </si>
  <si>
    <t>DCB Bank</t>
  </si>
  <si>
    <t>Federal Bank</t>
  </si>
  <si>
    <t>HDFC Bank</t>
  </si>
  <si>
    <t>ICICI Bank</t>
  </si>
  <si>
    <t>IDBI Bank Limited</t>
  </si>
  <si>
    <t>IDFC Bank Limited</t>
  </si>
  <si>
    <t>IndusInd Bank</t>
  </si>
  <si>
    <t>Jammu &amp; Kashmir Bank</t>
  </si>
  <si>
    <t>Karnataka Bank</t>
  </si>
  <si>
    <t>Karur Vysya Bank</t>
  </si>
  <si>
    <t>Kotak Mahindra Bank</t>
  </si>
  <si>
    <t>RBL Bank</t>
  </si>
  <si>
    <t>South Indian Bank</t>
  </si>
  <si>
    <t>Yes Bank</t>
  </si>
  <si>
    <t>TOTAL FOR PRIVATE SECTOR BANKS</t>
  </si>
  <si>
    <t>TOTAL FOR COMMERCIAL BANKS</t>
  </si>
  <si>
    <t>REGIONAL RURAL BANKS</t>
  </si>
  <si>
    <t>RAJASTHAN GRAMIN BANK</t>
  </si>
  <si>
    <t>TOTAL FOR RRBs</t>
  </si>
  <si>
    <t>SMALL FINANCE BANKS</t>
  </si>
  <si>
    <t>AU Small Finance Bank Limited</t>
  </si>
  <si>
    <t>Equitas Small Finance Bank</t>
  </si>
  <si>
    <t>Jana Small Finance Bank Limited</t>
  </si>
  <si>
    <t>Ujjivan Small Finance Bank</t>
  </si>
  <si>
    <t>Unity Small Finance Bank Ltd.</t>
  </si>
  <si>
    <t>Utkarsh Small Finance Bank</t>
  </si>
  <si>
    <t>SURYODAY MICRO FINANCE LIMITED</t>
  </si>
  <si>
    <t>ESAF Small Finance Bank</t>
  </si>
  <si>
    <t>TOTAL FOR SMALL BANKS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</si>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</sst>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4F02-CCC4-4449-AA12-92CA0B11EE39}">
  <sheetPr>
    <pageSetUpPr fitToPage="1"/>
  </sheetPr>
  <dimension ref="A1:F54"/>
  <sheetViews>
    <sheetView showGridLines="0" tabSelected="1" workbookViewId="0">
      <selection activeCell="C49" sqref="C49"/>
    </sheetView>
  </sheetViews>
  <sheetFormatPr defaultRowHeight="15" x14ac:dyDescent="0.25"/>
  <cols>
    <col min="1" max="1" width="4" bestFit="1" customWidth="1"/>
    <col min="2" max="2" width="37.28515625" bestFit="1" customWidth="1"/>
    <col min="3" max="3" width="14" customWidth="1"/>
    <col min="4" max="4" width="15.85546875" customWidth="1"/>
    <col min="5" max="5" width="15.28515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2" t="s">
        <v>2</v>
      </c>
      <c r="B3" s="2"/>
      <c r="C3" s="2"/>
      <c r="D3" s="2"/>
      <c r="E3" s="2"/>
    </row>
    <row r="4" spans="1:5" ht="36.75" customHeight="1" x14ac:dyDescent="0.25">
      <c r="A4" s="2" t="s">
        <v>3</v>
      </c>
      <c r="B4" s="2"/>
      <c r="C4" s="2"/>
      <c r="D4" s="2"/>
      <c r="E4" s="2"/>
    </row>
    <row r="5" spans="1:5" x14ac:dyDescent="0.25">
      <c r="A5" s="3" t="s">
        <v>4</v>
      </c>
      <c r="B5" s="3"/>
      <c r="C5" s="3"/>
      <c r="D5" s="3"/>
      <c r="E5" s="3"/>
    </row>
    <row r="6" spans="1:5" ht="38.25" x14ac:dyDescent="0.25">
      <c r="A6" s="2" t="s">
        <v>5</v>
      </c>
      <c r="B6" s="2" t="s">
        <v>6</v>
      </c>
      <c r="C6" s="4" t="s">
        <v>7</v>
      </c>
      <c r="D6" s="4" t="s">
        <v>8</v>
      </c>
      <c r="E6" s="4" t="s">
        <v>9</v>
      </c>
    </row>
    <row r="7" spans="1:5" x14ac:dyDescent="0.25">
      <c r="A7" s="2"/>
      <c r="B7" s="2"/>
      <c r="C7" s="5" t="s">
        <v>10</v>
      </c>
      <c r="D7" s="5" t="s">
        <v>10</v>
      </c>
      <c r="E7" s="5" t="s">
        <v>11</v>
      </c>
    </row>
    <row r="8" spans="1:5" x14ac:dyDescent="0.25">
      <c r="A8" s="2" t="s">
        <v>12</v>
      </c>
      <c r="B8" s="2"/>
      <c r="C8" s="2"/>
      <c r="D8" s="2"/>
      <c r="E8" s="2"/>
    </row>
    <row r="9" spans="1:5" x14ac:dyDescent="0.25">
      <c r="A9" s="5">
        <v>1</v>
      </c>
      <c r="B9" s="6" t="s">
        <v>13</v>
      </c>
      <c r="C9" s="7">
        <v>3400</v>
      </c>
      <c r="D9" s="7">
        <v>1893.16</v>
      </c>
      <c r="E9" s="7">
        <f t="shared" ref="E9:E21" si="0">D9/C9*100</f>
        <v>55.681176470588234</v>
      </c>
    </row>
    <row r="10" spans="1:5" x14ac:dyDescent="0.25">
      <c r="A10" s="5">
        <v>2</v>
      </c>
      <c r="B10" s="6" t="s">
        <v>14</v>
      </c>
      <c r="C10" s="7">
        <v>1441</v>
      </c>
      <c r="D10" s="7">
        <v>1891.21</v>
      </c>
      <c r="E10" s="7">
        <f t="shared" si="0"/>
        <v>131.24288688410826</v>
      </c>
    </row>
    <row r="11" spans="1:5" x14ac:dyDescent="0.25">
      <c r="A11" s="5">
        <v>3</v>
      </c>
      <c r="B11" s="6" t="s">
        <v>15</v>
      </c>
      <c r="C11" s="7">
        <v>298</v>
      </c>
      <c r="D11" s="7">
        <v>252.86</v>
      </c>
      <c r="E11" s="7">
        <f t="shared" si="0"/>
        <v>84.852348993288601</v>
      </c>
    </row>
    <row r="12" spans="1:5" x14ac:dyDescent="0.25">
      <c r="A12" s="5">
        <v>4</v>
      </c>
      <c r="B12" s="6" t="s">
        <v>16</v>
      </c>
      <c r="C12" s="7">
        <v>114</v>
      </c>
      <c r="D12" s="7">
        <v>359.46</v>
      </c>
      <c r="E12" s="7">
        <f t="shared" si="0"/>
        <v>315.31578947368416</v>
      </c>
    </row>
    <row r="13" spans="1:5" x14ac:dyDescent="0.25">
      <c r="A13" s="5">
        <v>5</v>
      </c>
      <c r="B13" s="6" t="s">
        <v>17</v>
      </c>
      <c r="C13" s="7">
        <v>600</v>
      </c>
      <c r="D13" s="7">
        <v>540.49</v>
      </c>
      <c r="E13" s="7">
        <f t="shared" si="0"/>
        <v>90.081666666666678</v>
      </c>
    </row>
    <row r="14" spans="1:5" x14ac:dyDescent="0.25">
      <c r="A14" s="5">
        <v>6</v>
      </c>
      <c r="B14" s="6" t="s">
        <v>18</v>
      </c>
      <c r="C14" s="7">
        <v>408.39</v>
      </c>
      <c r="D14" s="7">
        <v>201.49</v>
      </c>
      <c r="E14" s="7">
        <f t="shared" si="0"/>
        <v>49.337642939347198</v>
      </c>
    </row>
    <row r="15" spans="1:5" x14ac:dyDescent="0.25">
      <c r="A15" s="5">
        <v>7</v>
      </c>
      <c r="B15" s="6" t="s">
        <v>19</v>
      </c>
      <c r="C15" s="7">
        <v>224</v>
      </c>
      <c r="D15" s="7">
        <v>115.08</v>
      </c>
      <c r="E15" s="7">
        <f t="shared" si="0"/>
        <v>51.375000000000007</v>
      </c>
    </row>
    <row r="16" spans="1:5" x14ac:dyDescent="0.25">
      <c r="A16" s="5">
        <v>8</v>
      </c>
      <c r="B16" s="6" t="s">
        <v>20</v>
      </c>
      <c r="C16" s="7">
        <v>52.43</v>
      </c>
      <c r="D16" s="7">
        <v>48.97</v>
      </c>
      <c r="E16" s="7">
        <f t="shared" si="0"/>
        <v>93.400724775891661</v>
      </c>
    </row>
    <row r="17" spans="1:6" x14ac:dyDescent="0.25">
      <c r="A17" s="5">
        <v>9</v>
      </c>
      <c r="B17" s="6" t="s">
        <v>21</v>
      </c>
      <c r="C17" s="7">
        <v>114</v>
      </c>
      <c r="D17" s="7">
        <v>110.89</v>
      </c>
      <c r="E17" s="7">
        <f t="shared" si="0"/>
        <v>97.271929824561411</v>
      </c>
    </row>
    <row r="18" spans="1:6" x14ac:dyDescent="0.25">
      <c r="A18" s="5">
        <v>10</v>
      </c>
      <c r="B18" s="6" t="s">
        <v>22</v>
      </c>
      <c r="C18" s="7">
        <v>1450</v>
      </c>
      <c r="D18" s="7">
        <v>1107.44</v>
      </c>
      <c r="E18" s="7">
        <f t="shared" si="0"/>
        <v>76.375172413793109</v>
      </c>
    </row>
    <row r="19" spans="1:6" x14ac:dyDescent="0.25">
      <c r="A19" s="5">
        <v>11</v>
      </c>
      <c r="B19" s="6" t="s">
        <v>23</v>
      </c>
      <c r="C19" s="7">
        <v>440</v>
      </c>
      <c r="D19" s="7">
        <v>319.79000000000002</v>
      </c>
      <c r="E19" s="7">
        <f t="shared" si="0"/>
        <v>72.679545454545462</v>
      </c>
    </row>
    <row r="20" spans="1:6" x14ac:dyDescent="0.25">
      <c r="A20" s="5">
        <v>12</v>
      </c>
      <c r="B20" s="6" t="s">
        <v>24</v>
      </c>
      <c r="C20" s="7">
        <v>500</v>
      </c>
      <c r="D20" s="7">
        <v>473.16</v>
      </c>
      <c r="E20" s="7">
        <f t="shared" si="0"/>
        <v>94.632000000000005</v>
      </c>
    </row>
    <row r="21" spans="1:6" x14ac:dyDescent="0.25">
      <c r="A21" s="2" t="s">
        <v>25</v>
      </c>
      <c r="B21" s="2"/>
      <c r="C21" s="8">
        <f>SUM(C9:C20)</f>
        <v>9041.82</v>
      </c>
      <c r="D21" s="8">
        <f>SUM(D9:D20)</f>
        <v>7313.9999999999991</v>
      </c>
      <c r="E21" s="9">
        <f t="shared" si="0"/>
        <v>80.890794110035358</v>
      </c>
    </row>
    <row r="22" spans="1:6" x14ac:dyDescent="0.25">
      <c r="A22" s="2" t="s">
        <v>26</v>
      </c>
      <c r="B22" s="2"/>
      <c r="C22" s="2"/>
      <c r="D22" s="2"/>
      <c r="E22" s="2"/>
    </row>
    <row r="23" spans="1:6" x14ac:dyDescent="0.25">
      <c r="A23" s="5">
        <v>13</v>
      </c>
      <c r="B23" s="6" t="s">
        <v>27</v>
      </c>
      <c r="C23" s="7">
        <v>834</v>
      </c>
      <c r="D23" s="7">
        <v>593.85</v>
      </c>
      <c r="E23" s="7">
        <f t="shared" ref="E23:E38" si="1">(D23/C23)*100</f>
        <v>71.205035971223026</v>
      </c>
    </row>
    <row r="24" spans="1:6" x14ac:dyDescent="0.25">
      <c r="A24" s="5">
        <v>14</v>
      </c>
      <c r="B24" s="6" t="s">
        <v>28</v>
      </c>
      <c r="C24" s="7">
        <v>1102</v>
      </c>
      <c r="D24" s="7">
        <v>626.75</v>
      </c>
      <c r="E24" s="7">
        <f t="shared" si="1"/>
        <v>56.873865698729588</v>
      </c>
      <c r="F24" s="10"/>
    </row>
    <row r="25" spans="1:6" x14ac:dyDescent="0.25">
      <c r="A25" s="5">
        <v>15</v>
      </c>
      <c r="B25" s="6" t="s">
        <v>29</v>
      </c>
      <c r="C25" s="7">
        <v>9.7799999999999994</v>
      </c>
      <c r="D25" s="7">
        <v>8.1199999999999992</v>
      </c>
      <c r="E25" s="7">
        <f t="shared" si="1"/>
        <v>83.026584867075655</v>
      </c>
      <c r="F25" s="11"/>
    </row>
    <row r="26" spans="1:6" x14ac:dyDescent="0.25">
      <c r="A26" s="5">
        <v>16</v>
      </c>
      <c r="B26" s="6" t="s">
        <v>30</v>
      </c>
      <c r="C26" s="7">
        <v>84.44</v>
      </c>
      <c r="D26" s="7">
        <v>1.51</v>
      </c>
      <c r="E26" s="7">
        <v>0</v>
      </c>
      <c r="F26" s="11"/>
    </row>
    <row r="27" spans="1:6" x14ac:dyDescent="0.25">
      <c r="A27" s="5">
        <v>17</v>
      </c>
      <c r="B27" s="6" t="s">
        <v>31</v>
      </c>
      <c r="C27" s="7">
        <v>2534.0100000000002</v>
      </c>
      <c r="D27" s="7">
        <v>948.13</v>
      </c>
      <c r="E27" s="7">
        <f t="shared" si="1"/>
        <v>37.416190149210145</v>
      </c>
      <c r="F27" s="11"/>
    </row>
    <row r="28" spans="1:6" x14ac:dyDescent="0.25">
      <c r="A28" s="5">
        <v>18</v>
      </c>
      <c r="B28" s="6" t="s">
        <v>32</v>
      </c>
      <c r="C28" s="7">
        <v>1632</v>
      </c>
      <c r="D28" s="7">
        <v>1315.62</v>
      </c>
      <c r="E28" s="7">
        <f t="shared" si="1"/>
        <v>80.61397058823529</v>
      </c>
      <c r="F28" s="11"/>
    </row>
    <row r="29" spans="1:6" x14ac:dyDescent="0.25">
      <c r="A29" s="5">
        <v>19</v>
      </c>
      <c r="B29" s="6" t="s">
        <v>33</v>
      </c>
      <c r="C29" s="7">
        <v>298.08999999999997</v>
      </c>
      <c r="D29" s="7">
        <v>170.88</v>
      </c>
      <c r="E29" s="7">
        <v>0</v>
      </c>
      <c r="F29" s="11"/>
    </row>
    <row r="30" spans="1:6" x14ac:dyDescent="0.25">
      <c r="A30" s="5">
        <v>20</v>
      </c>
      <c r="B30" s="6" t="s">
        <v>34</v>
      </c>
      <c r="C30" s="7">
        <v>812.87</v>
      </c>
      <c r="D30" s="7">
        <v>553.86</v>
      </c>
      <c r="E30" s="7">
        <f t="shared" si="1"/>
        <v>68.136356366946742</v>
      </c>
      <c r="F30" s="11"/>
    </row>
    <row r="31" spans="1:6" x14ac:dyDescent="0.25">
      <c r="A31" s="5">
        <v>21</v>
      </c>
      <c r="B31" s="6" t="s">
        <v>35</v>
      </c>
      <c r="C31" s="7">
        <v>2216.5100000000002</v>
      </c>
      <c r="D31" s="7">
        <v>961.28</v>
      </c>
      <c r="E31" s="7">
        <f t="shared" si="1"/>
        <v>43.369080220707325</v>
      </c>
      <c r="F31" s="11"/>
    </row>
    <row r="32" spans="1:6" x14ac:dyDescent="0.25">
      <c r="A32" s="5">
        <v>22</v>
      </c>
      <c r="B32" s="6" t="s">
        <v>36</v>
      </c>
      <c r="C32" s="7">
        <v>1.44</v>
      </c>
      <c r="D32" s="7">
        <v>1.21</v>
      </c>
      <c r="E32" s="7">
        <v>0</v>
      </c>
      <c r="F32" s="11"/>
    </row>
    <row r="33" spans="1:6" x14ac:dyDescent="0.25">
      <c r="A33" s="5">
        <v>23</v>
      </c>
      <c r="B33" s="6" t="s">
        <v>37</v>
      </c>
      <c r="C33" s="7">
        <v>19.38</v>
      </c>
      <c r="D33" s="7">
        <v>5.04</v>
      </c>
      <c r="E33" s="7">
        <f t="shared" si="1"/>
        <v>26.006191950464398</v>
      </c>
      <c r="F33" s="11"/>
    </row>
    <row r="34" spans="1:6" x14ac:dyDescent="0.25">
      <c r="A34" s="5">
        <v>24</v>
      </c>
      <c r="B34" s="6" t="s">
        <v>38</v>
      </c>
      <c r="C34" s="7">
        <v>0</v>
      </c>
      <c r="D34" s="7">
        <v>0</v>
      </c>
      <c r="E34" s="7">
        <v>0</v>
      </c>
      <c r="F34" s="11"/>
    </row>
    <row r="35" spans="1:6" x14ac:dyDescent="0.25">
      <c r="A35" s="5">
        <v>25</v>
      </c>
      <c r="B35" s="12" t="s">
        <v>39</v>
      </c>
      <c r="C35" s="7">
        <v>162.86000000000001</v>
      </c>
      <c r="D35" s="7">
        <v>110.63</v>
      </c>
      <c r="E35" s="7">
        <f t="shared" si="1"/>
        <v>67.929510008596324</v>
      </c>
      <c r="F35" s="11"/>
    </row>
    <row r="36" spans="1:6" x14ac:dyDescent="0.25">
      <c r="A36" s="5">
        <v>26</v>
      </c>
      <c r="B36" s="6" t="s">
        <v>40</v>
      </c>
      <c r="C36" s="7">
        <v>265</v>
      </c>
      <c r="D36" s="7">
        <v>779.5</v>
      </c>
      <c r="E36" s="7">
        <f t="shared" si="1"/>
        <v>294.15094339622641</v>
      </c>
      <c r="F36" s="10"/>
    </row>
    <row r="37" spans="1:6" x14ac:dyDescent="0.25">
      <c r="A37" s="5">
        <v>27</v>
      </c>
      <c r="B37" s="6" t="s">
        <v>41</v>
      </c>
      <c r="C37" s="7">
        <v>0</v>
      </c>
      <c r="D37" s="7">
        <v>0.4</v>
      </c>
      <c r="E37" s="7">
        <v>0</v>
      </c>
      <c r="F37" s="11"/>
    </row>
    <row r="38" spans="1:6" x14ac:dyDescent="0.25">
      <c r="A38" s="5">
        <v>28</v>
      </c>
      <c r="B38" s="6" t="s">
        <v>42</v>
      </c>
      <c r="C38" s="7">
        <v>294</v>
      </c>
      <c r="D38" s="7">
        <v>209.18</v>
      </c>
      <c r="E38" s="7">
        <f t="shared" si="1"/>
        <v>71.149659863945587</v>
      </c>
    </row>
    <row r="39" spans="1:6" x14ac:dyDescent="0.25">
      <c r="A39" s="5"/>
      <c r="B39" s="13" t="s">
        <v>43</v>
      </c>
      <c r="C39" s="8">
        <f>SUM(C23:C38)</f>
        <v>10266.380000000001</v>
      </c>
      <c r="D39" s="8">
        <f>SUM(D23:D38)</f>
        <v>6285.9599999999991</v>
      </c>
      <c r="E39" s="9">
        <f>(D39/C39)*100</f>
        <v>61.22859274642083</v>
      </c>
    </row>
    <row r="40" spans="1:6" x14ac:dyDescent="0.25">
      <c r="A40" s="5"/>
      <c r="B40" s="5" t="s">
        <v>44</v>
      </c>
      <c r="C40" s="8">
        <f>C39+C21</f>
        <v>19308.2</v>
      </c>
      <c r="D40" s="8">
        <f>D39+D21</f>
        <v>13599.96</v>
      </c>
      <c r="E40" s="9">
        <f>(D40/C40)*100</f>
        <v>70.436187733708991</v>
      </c>
    </row>
    <row r="41" spans="1:6" x14ac:dyDescent="0.25">
      <c r="A41" s="2" t="s">
        <v>45</v>
      </c>
      <c r="B41" s="2"/>
      <c r="C41" s="2"/>
      <c r="D41" s="2"/>
      <c r="E41" s="2"/>
    </row>
    <row r="42" spans="1:6" x14ac:dyDescent="0.25">
      <c r="A42" s="5">
        <v>29</v>
      </c>
      <c r="B42" s="6" t="s">
        <v>46</v>
      </c>
      <c r="C42" s="7">
        <v>3000</v>
      </c>
      <c r="D42" s="7">
        <v>2713.19</v>
      </c>
      <c r="E42" s="14">
        <f t="shared" ref="E42" si="2">(D42/C42)*100</f>
        <v>90.439666666666668</v>
      </c>
    </row>
    <row r="43" spans="1:6" x14ac:dyDescent="0.25">
      <c r="A43" s="12"/>
      <c r="B43" s="5" t="s">
        <v>47</v>
      </c>
      <c r="C43" s="8">
        <f>SUM(C42:C42)</f>
        <v>3000</v>
      </c>
      <c r="D43" s="8">
        <f>SUM(D42:D42)</f>
        <v>2713.19</v>
      </c>
      <c r="E43" s="8">
        <f>(D43/C43)*100</f>
        <v>90.439666666666668</v>
      </c>
    </row>
    <row r="44" spans="1:6" x14ac:dyDescent="0.25">
      <c r="A44" s="2" t="s">
        <v>48</v>
      </c>
      <c r="B44" s="2"/>
      <c r="C44" s="2"/>
      <c r="D44" s="2"/>
      <c r="E44" s="2"/>
    </row>
    <row r="45" spans="1:6" x14ac:dyDescent="0.25">
      <c r="A45" s="5">
        <v>30</v>
      </c>
      <c r="B45" s="15" t="s">
        <v>49</v>
      </c>
      <c r="C45" s="7">
        <v>1350</v>
      </c>
      <c r="D45" s="7">
        <v>744.71</v>
      </c>
      <c r="E45" s="14">
        <f t="shared" ref="E45:E54" si="3">(D45/C45)*100</f>
        <v>55.163703703703703</v>
      </c>
    </row>
    <row r="46" spans="1:6" x14ac:dyDescent="0.25">
      <c r="A46" s="5">
        <v>31</v>
      </c>
      <c r="B46" s="15" t="s">
        <v>50</v>
      </c>
      <c r="C46" s="7">
        <v>355</v>
      </c>
      <c r="D46" s="7">
        <v>146.69</v>
      </c>
      <c r="E46" s="14">
        <f t="shared" si="3"/>
        <v>41.321126760563381</v>
      </c>
    </row>
    <row r="47" spans="1:6" x14ac:dyDescent="0.25">
      <c r="A47" s="5">
        <v>32</v>
      </c>
      <c r="B47" s="15" t="s">
        <v>51</v>
      </c>
      <c r="C47" s="7">
        <v>90</v>
      </c>
      <c r="D47" s="7">
        <v>168.69</v>
      </c>
      <c r="E47" s="7">
        <f t="shared" si="3"/>
        <v>187.43333333333334</v>
      </c>
    </row>
    <row r="48" spans="1:6" x14ac:dyDescent="0.25">
      <c r="A48" s="5">
        <v>33</v>
      </c>
      <c r="B48" s="15" t="s">
        <v>52</v>
      </c>
      <c r="C48" s="7">
        <v>734.18</v>
      </c>
      <c r="D48" s="7">
        <v>420.52</v>
      </c>
      <c r="E48" s="7">
        <f t="shared" si="3"/>
        <v>57.277506878422187</v>
      </c>
    </row>
    <row r="49" spans="1:5" x14ac:dyDescent="0.25">
      <c r="A49" s="5">
        <v>34</v>
      </c>
      <c r="B49" s="15" t="s">
        <v>53</v>
      </c>
      <c r="C49" s="7">
        <v>38.200000000000003</v>
      </c>
      <c r="D49" s="7">
        <v>39.01</v>
      </c>
      <c r="E49" s="7">
        <f t="shared" si="3"/>
        <v>102.12041884816752</v>
      </c>
    </row>
    <row r="50" spans="1:5" x14ac:dyDescent="0.25">
      <c r="A50" s="5">
        <v>35</v>
      </c>
      <c r="B50" s="15" t="s">
        <v>54</v>
      </c>
      <c r="C50" s="7">
        <v>78.400000000000006</v>
      </c>
      <c r="D50" s="7">
        <v>44.96</v>
      </c>
      <c r="E50" s="7">
        <f t="shared" si="3"/>
        <v>57.346938775510203</v>
      </c>
    </row>
    <row r="51" spans="1:5" x14ac:dyDescent="0.25">
      <c r="A51" s="5">
        <v>36</v>
      </c>
      <c r="B51" s="15" t="s">
        <v>55</v>
      </c>
      <c r="C51" s="7">
        <v>238.55</v>
      </c>
      <c r="D51" s="7">
        <v>191.62</v>
      </c>
      <c r="E51" s="7">
        <f t="shared" si="3"/>
        <v>80.326975476839237</v>
      </c>
    </row>
    <row r="52" spans="1:5" x14ac:dyDescent="0.25">
      <c r="A52" s="5">
        <v>37</v>
      </c>
      <c r="B52" s="15" t="s">
        <v>56</v>
      </c>
      <c r="C52" s="7">
        <v>80</v>
      </c>
      <c r="D52" s="7">
        <v>9.82</v>
      </c>
      <c r="E52" s="7">
        <f t="shared" si="3"/>
        <v>12.275</v>
      </c>
    </row>
    <row r="53" spans="1:5" x14ac:dyDescent="0.25">
      <c r="A53" s="5"/>
      <c r="B53" s="5" t="s">
        <v>57</v>
      </c>
      <c r="C53" s="8">
        <f>SUM(C45:C52)</f>
        <v>2964.33</v>
      </c>
      <c r="D53" s="8">
        <f>SUM(D45:D52)</f>
        <v>1766.0200000000002</v>
      </c>
      <c r="E53" s="9">
        <f t="shared" si="3"/>
        <v>59.5756882668259</v>
      </c>
    </row>
    <row r="54" spans="1:5" x14ac:dyDescent="0.25">
      <c r="A54" s="2" t="s">
        <v>58</v>
      </c>
      <c r="B54" s="2"/>
      <c r="C54" s="8">
        <f>C40+C43+C53</f>
        <v>25272.53</v>
      </c>
      <c r="D54" s="8">
        <f>D40+D43+D53</f>
        <v>18079.169999999998</v>
      </c>
      <c r="E54" s="8">
        <f t="shared" si="3"/>
        <v>71.536842571756765</v>
      </c>
    </row>
  </sheetData>
  <mergeCells count="13">
    <mergeCell ref="A8:E8"/>
    <mergeCell ref="A21:B21"/>
    <mergeCell ref="A22:E22"/>
    <mergeCell ref="A41:E41"/>
    <mergeCell ref="A44:E44"/>
    <mergeCell ref="A54:B54"/>
    <mergeCell ref="A1:E1"/>
    <mergeCell ref="A2:E2"/>
    <mergeCell ref="A3:E3"/>
    <mergeCell ref="A4:E4"/>
    <mergeCell ref="A5:E5"/>
    <mergeCell ref="A6:A7"/>
    <mergeCell ref="B6:B7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Tgt vs 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2026-02-27T06:51:55Z</dcterms:created>
  <dcterms:modified xsi:type="dcterms:W3CDTF">2026-02-27T06:52:14Z</dcterms:modified>
</cp:coreProperties>
</file>